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JELINEK\.praetor\docs\1335b89e\Tracked\736cac29-fb9f-4ff2-81e3-6ee7ff853f9c\df795e17-28b3-4129-a9cd-42192762e4cc\"/>
    </mc:Choice>
  </mc:AlternateContent>
  <xr:revisionPtr revIDLastSave="0" documentId="13_ncr:1_{C69A2C77-DB94-45A2-AFD0-455C85D4A1CD}" xr6:coauthVersionLast="47" xr6:coauthVersionMax="47" xr10:uidLastSave="{00000000-0000-0000-0000-000000000000}"/>
  <bookViews>
    <workbookView xWindow="1170" yWindow="1170" windowWidth="21600" windowHeight="11295" xr2:uid="{2C8484BE-45DD-4874-B60A-E6B06A6CF65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E21" i="1"/>
  <c r="G20" i="1"/>
  <c r="H20" i="1" s="1"/>
  <c r="I20" i="1" s="1"/>
  <c r="G17" i="1"/>
  <c r="H17" i="1" s="1"/>
  <c r="I17" i="1" s="1"/>
  <c r="G18" i="1"/>
  <c r="G19" i="1"/>
  <c r="G16" i="1"/>
  <c r="G15" i="1"/>
  <c r="G14" i="1"/>
  <c r="H14" i="1" s="1"/>
  <c r="G13" i="1"/>
  <c r="H13" i="1" s="1"/>
  <c r="G12" i="1"/>
  <c r="G11" i="1"/>
  <c r="G10" i="1"/>
  <c r="G9" i="1"/>
  <c r="G8" i="1"/>
  <c r="I19" i="1" l="1"/>
  <c r="H19" i="1"/>
  <c r="H18" i="1"/>
  <c r="I18" i="1" s="1"/>
  <c r="I13" i="1"/>
  <c r="H12" i="1"/>
  <c r="I12" i="1" s="1"/>
  <c r="H11" i="1"/>
  <c r="I11" i="1" s="1"/>
  <c r="H10" i="1"/>
  <c r="I10" i="1" s="1"/>
  <c r="I14" i="1"/>
  <c r="H8" i="1"/>
  <c r="I8" i="1" s="1"/>
  <c r="H9" i="1"/>
  <c r="I9" i="1" s="1"/>
  <c r="H16" i="1"/>
  <c r="I16" i="1" s="1"/>
  <c r="H15" i="1"/>
  <c r="I15" i="1" s="1"/>
  <c r="H21" i="1" l="1"/>
  <c r="I21" i="1" s="1"/>
</calcChain>
</file>

<file path=xl/sharedStrings.xml><?xml version="1.0" encoding="utf-8"?>
<sst xmlns="http://schemas.openxmlformats.org/spreadsheetml/2006/main" count="38" uniqueCount="25">
  <si>
    <t>Identifikace dodavatele (název a IČO):</t>
  </si>
  <si>
    <t>(DOPLNÍ DODAVATEL)</t>
  </si>
  <si>
    <t>Hodnotící kritérium č. 1</t>
  </si>
  <si>
    <t>Nabídková cena</t>
  </si>
  <si>
    <t>Celkem</t>
  </si>
  <si>
    <t>DPH 21 %</t>
  </si>
  <si>
    <t>Cena v Kč s DPH</t>
  </si>
  <si>
    <t>Příloha č. 11 ZD - Formulář pro hodnocení</t>
  </si>
  <si>
    <t>Veřejná zakázka "Implementace RFID technologie v hlavní budově Krajské knihovny v Pardubicích"</t>
  </si>
  <si>
    <t>Jednotková cena v Kč bez DPH</t>
  </si>
  <si>
    <t>Cena v Kč bez DPH celkem</t>
  </si>
  <si>
    <t xml:space="preserve">1. RFID pracovní stanice </t>
  </si>
  <si>
    <t>2. Selfcheck (samoobslužné stanice)</t>
  </si>
  <si>
    <t xml:space="preserve">3. Držák na terminál </t>
  </si>
  <si>
    <t xml:space="preserve">4. RFID ruční asistent </t>
  </si>
  <si>
    <t>5. RFID Návratový automat (1 vstup – 5 výstupů a košů)</t>
  </si>
  <si>
    <t xml:space="preserve">6. RFID bezpečnostní brána </t>
  </si>
  <si>
    <t>7. RFID etiketa na knihy</t>
  </si>
  <si>
    <t>8. RFID etikety na CD/DVD (audiovizuální nosiče)</t>
  </si>
  <si>
    <t>9. Instalace, nastavení, doprava, školení</t>
  </si>
  <si>
    <r>
      <rPr>
        <b/>
        <sz val="11"/>
        <color theme="1"/>
        <rFont val="Calibri"/>
        <family val="2"/>
        <charset val="238"/>
        <scheme val="minor"/>
      </rPr>
      <t xml:space="preserve">*V případě, že dodavatel nabízí plnění (technologii) na frekvenci 13,56 MHz, položky č. 10 až 13 </t>
    </r>
    <r>
      <rPr>
        <b/>
        <u/>
        <sz val="11"/>
        <color theme="1"/>
        <rFont val="Calibri"/>
        <family val="2"/>
        <charset val="238"/>
        <scheme val="minor"/>
      </rPr>
      <t>NEVYPLŇUJE</t>
    </r>
    <r>
      <rPr>
        <b/>
        <sz val="11"/>
        <color theme="1"/>
        <rFont val="Calibri"/>
        <family val="2"/>
        <charset val="238"/>
        <scheme val="minor"/>
      </rPr>
      <t>.</t>
    </r>
  </si>
  <si>
    <t>10. RFID bezpečnostní brána 2x</t>
  </si>
  <si>
    <t>11. Deaktivátor čipů</t>
  </si>
  <si>
    <t>12. Aktivátor čipů</t>
  </si>
  <si>
    <t>13. RFID etikety (čipy v počtu 15 000 kusů)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</si>
</sst>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6" borderId="8" xfId="0" applyFill="1" applyBorder="1"/>
    <xf numFmtId="44" fontId="0" fillId="2" borderId="1" xfId="0" applyNumberFormat="1" applyFill="1" applyBorder="1"/>
    <xf numFmtId="0" fontId="0" fillId="2" borderId="1" xfId="0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2" borderId="7" xfId="0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44" fontId="0" fillId="5" borderId="11" xfId="0" applyNumberFormat="1" applyFill="1" applyBorder="1"/>
    <xf numFmtId="0" fontId="1" fillId="6" borderId="11" xfId="0" applyFont="1" applyFill="1" applyBorder="1" applyAlignment="1">
      <alignment wrapText="1"/>
    </xf>
    <xf numFmtId="44" fontId="0" fillId="2" borderId="2" xfId="0" applyNumberFormat="1" applyFill="1" applyBorder="1"/>
    <xf numFmtId="0" fontId="0" fillId="2" borderId="12" xfId="0" applyFill="1" applyBorder="1"/>
    <xf numFmtId="0" fontId="0" fillId="7" borderId="2" xfId="0" applyFill="1" applyBorder="1"/>
    <xf numFmtId="44" fontId="0" fillId="7" borderId="2" xfId="0" applyNumberFormat="1" applyFill="1" applyBorder="1"/>
    <xf numFmtId="0" fontId="1" fillId="0" borderId="0" xfId="0" applyFont="1"/>
    <xf numFmtId="44" fontId="0" fillId="2" borderId="1" xfId="0" applyNumberFormat="1" applyFill="1" applyBorder="1"/>
    <xf numFmtId="0" fontId="0" fillId="6" borderId="7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6" borderId="2" xfId="0" applyFill="1" applyBorder="1" applyAlignment="1">
      <alignment horizontal="left" wrapText="1"/>
    </xf>
    <xf numFmtId="0" fontId="0" fillId="4" borderId="2" xfId="0" applyFill="1" applyBorder="1"/>
    <xf numFmtId="44" fontId="0" fillId="2" borderId="2" xfId="0" applyNumberFormat="1" applyFill="1" applyBorder="1"/>
    <xf numFmtId="0" fontId="0" fillId="6" borderId="6" xfId="0" applyFill="1" applyBorder="1" applyAlignment="1">
      <alignment horizontal="left" wrapText="1"/>
    </xf>
    <xf numFmtId="0" fontId="0" fillId="6" borderId="9" xfId="0" applyFill="1" applyBorder="1" applyAlignment="1">
      <alignment horizontal="left" wrapText="1"/>
    </xf>
    <xf numFmtId="0" fontId="0" fillId="6" borderId="10" xfId="0" applyFill="1" applyBorder="1" applyAlignment="1">
      <alignment horizontal="left" wrapText="1"/>
    </xf>
    <xf numFmtId="0" fontId="0" fillId="4" borderId="1" xfId="0" applyFill="1" applyBorder="1"/>
    <xf numFmtId="0" fontId="0" fillId="2" borderId="2" xfId="0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0" fillId="2" borderId="1" xfId="0" applyFill="1" applyBorder="1"/>
    <xf numFmtId="0" fontId="0" fillId="2" borderId="6" xfId="0" applyFill="1" applyBorder="1"/>
    <xf numFmtId="0" fontId="0" fillId="4" borderId="3" xfId="0" applyFill="1" applyBorder="1"/>
    <xf numFmtId="0" fontId="0" fillId="4" borderId="5" xfId="0" applyFill="1" applyBorder="1"/>
    <xf numFmtId="0" fontId="0" fillId="6" borderId="3" xfId="0" applyFill="1" applyBorder="1" applyAlignment="1">
      <alignment wrapText="1"/>
    </xf>
    <xf numFmtId="0" fontId="0" fillId="6" borderId="5" xfId="0" applyFill="1" applyBorder="1" applyAlignment="1">
      <alignment wrapText="1"/>
    </xf>
    <xf numFmtId="44" fontId="0" fillId="2" borderId="4" xfId="0" applyNumberFormat="1" applyFill="1" applyBorder="1"/>
    <xf numFmtId="44" fontId="0" fillId="2" borderId="5" xfId="0" applyNumberFormat="1" applyFill="1" applyBorder="1"/>
    <xf numFmtId="44" fontId="0" fillId="2" borderId="3" xfId="0" applyNumberFormat="1" applyFill="1" applyBorder="1"/>
    <xf numFmtId="0" fontId="0" fillId="6" borderId="7" xfId="0" applyFill="1" applyBorder="1" applyAlignment="1">
      <alignment horizontal="left" wrapText="1"/>
    </xf>
    <xf numFmtId="0" fontId="0" fillId="6" borderId="1" xfId="0" applyFill="1" applyBorder="1" applyAlignment="1">
      <alignment horizontal="left" wrapText="1"/>
    </xf>
    <xf numFmtId="0" fontId="0" fillId="4" borderId="7" xfId="0" applyFill="1" applyBorder="1"/>
    <xf numFmtId="44" fontId="0" fillId="7" borderId="2" xfId="0" applyNumberFormat="1" applyFill="1" applyBorder="1"/>
    <xf numFmtId="0" fontId="0" fillId="7" borderId="6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0" fillId="7" borderId="10" xfId="0" applyFill="1" applyBorder="1" applyAlignment="1">
      <alignment horizontal="left" wrapText="1"/>
    </xf>
    <xf numFmtId="0" fontId="0" fillId="7" borderId="1" xfId="0" applyFill="1" applyBorder="1" applyAlignment="1">
      <alignment horizontal="left" wrapText="1"/>
    </xf>
    <xf numFmtId="0" fontId="0" fillId="7" borderId="2" xfId="0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F5B8B-A82B-4E5B-847B-38DCCE092701}">
  <dimension ref="A1:L21"/>
  <sheetViews>
    <sheetView tabSelected="1" topLeftCell="A6" workbookViewId="0">
      <selection activeCell="G10" sqref="G10"/>
    </sheetView>
  </sheetViews>
  <sheetFormatPr defaultRowHeight="15" x14ac:dyDescent="0.25"/>
  <cols>
    <col min="4" max="4" width="15.140625" customWidth="1"/>
    <col min="6" max="7" width="16.85546875" customWidth="1"/>
    <col min="8" max="8" width="15.7109375" customWidth="1"/>
  </cols>
  <sheetData>
    <row r="1" spans="1:10" ht="18.75" customHeight="1" thickBot="1" x14ac:dyDescent="0.3">
      <c r="A1" s="31" t="s">
        <v>7</v>
      </c>
      <c r="B1" s="31"/>
      <c r="C1" s="31"/>
      <c r="D1" s="31"/>
      <c r="E1" s="31"/>
      <c r="F1" s="31"/>
      <c r="G1" s="4"/>
    </row>
    <row r="2" spans="1:10" ht="30.75" customHeight="1" thickBot="1" x14ac:dyDescent="0.3">
      <c r="A2" s="32" t="s">
        <v>8</v>
      </c>
      <c r="B2" s="33"/>
      <c r="C2" s="33"/>
      <c r="D2" s="33"/>
      <c r="E2" s="33"/>
      <c r="F2" s="34"/>
      <c r="G2" s="5"/>
    </row>
    <row r="3" spans="1:10" ht="15.75" thickBot="1" x14ac:dyDescent="0.3"/>
    <row r="4" spans="1:10" ht="21" customHeight="1" thickBot="1" x14ac:dyDescent="0.3">
      <c r="A4" s="35" t="s">
        <v>0</v>
      </c>
      <c r="B4" s="35"/>
      <c r="C4" s="35"/>
      <c r="D4" s="36"/>
      <c r="E4" s="37" t="s">
        <v>1</v>
      </c>
      <c r="F4" s="38"/>
    </row>
    <row r="5" spans="1:10" ht="15.75" thickBot="1" x14ac:dyDescent="0.3"/>
    <row r="6" spans="1:10" ht="15.75" thickBot="1" x14ac:dyDescent="0.3">
      <c r="A6" s="18" t="s">
        <v>2</v>
      </c>
      <c r="B6" s="19"/>
      <c r="C6" s="19"/>
      <c r="D6" s="19"/>
      <c r="E6" s="19"/>
      <c r="F6" s="19"/>
      <c r="G6" s="19"/>
      <c r="H6" s="19"/>
      <c r="I6" s="19"/>
      <c r="J6" s="20"/>
    </row>
    <row r="7" spans="1:10" ht="31.5" customHeight="1" thickBot="1" x14ac:dyDescent="0.3">
      <c r="A7" s="21" t="s">
        <v>3</v>
      </c>
      <c r="B7" s="22"/>
      <c r="C7" s="22"/>
      <c r="D7" s="23"/>
      <c r="E7" s="39" t="s">
        <v>9</v>
      </c>
      <c r="F7" s="40"/>
      <c r="G7" s="10" t="s">
        <v>10</v>
      </c>
      <c r="H7" s="1" t="s">
        <v>5</v>
      </c>
      <c r="I7" s="17" t="s">
        <v>6</v>
      </c>
      <c r="J7" s="17"/>
    </row>
    <row r="8" spans="1:10" x14ac:dyDescent="0.25">
      <c r="A8" s="44" t="s">
        <v>11</v>
      </c>
      <c r="B8" s="44"/>
      <c r="C8" s="44"/>
      <c r="D8" s="44"/>
      <c r="E8" s="46" t="s">
        <v>1</v>
      </c>
      <c r="F8" s="46"/>
      <c r="G8" s="6" t="e">
        <f>E8*7</f>
        <v>#VALUE!</v>
      </c>
      <c r="H8" s="2" t="e">
        <f>G8*0.21</f>
        <v>#VALUE!</v>
      </c>
      <c r="I8" s="16" t="e">
        <f>(G8+H8)</f>
        <v>#VALUE!</v>
      </c>
      <c r="J8" s="16"/>
    </row>
    <row r="9" spans="1:10" x14ac:dyDescent="0.25">
      <c r="A9" s="45" t="s">
        <v>12</v>
      </c>
      <c r="B9" s="45"/>
      <c r="C9" s="45"/>
      <c r="D9" s="45"/>
      <c r="E9" s="46" t="s">
        <v>1</v>
      </c>
      <c r="F9" s="46"/>
      <c r="G9" s="6" t="e">
        <f>E9*4</f>
        <v>#VALUE!</v>
      </c>
      <c r="H9" s="2" t="e">
        <f t="shared" ref="H9:H20" si="0">G9*0.21</f>
        <v>#VALUE!</v>
      </c>
      <c r="I9" s="16" t="e">
        <f t="shared" ref="I9:I16" si="1">(G9+H9)</f>
        <v>#VALUE!</v>
      </c>
      <c r="J9" s="16"/>
    </row>
    <row r="10" spans="1:10" x14ac:dyDescent="0.25">
      <c r="A10" s="45" t="s">
        <v>13</v>
      </c>
      <c r="B10" s="45"/>
      <c r="C10" s="45"/>
      <c r="D10" s="45"/>
      <c r="E10" s="46" t="s">
        <v>1</v>
      </c>
      <c r="F10" s="46"/>
      <c r="G10" s="6" t="e">
        <f>E10*4</f>
        <v>#VALUE!</v>
      </c>
      <c r="H10" s="2" t="e">
        <f t="shared" si="0"/>
        <v>#VALUE!</v>
      </c>
      <c r="I10" s="16" t="e">
        <f t="shared" si="1"/>
        <v>#VALUE!</v>
      </c>
      <c r="J10" s="16"/>
    </row>
    <row r="11" spans="1:10" x14ac:dyDescent="0.25">
      <c r="A11" s="24" t="s">
        <v>14</v>
      </c>
      <c r="B11" s="24"/>
      <c r="C11" s="24"/>
      <c r="D11" s="24"/>
      <c r="E11" s="30" t="s">
        <v>1</v>
      </c>
      <c r="F11" s="30"/>
      <c r="G11" s="3" t="e">
        <f>E11*2</f>
        <v>#VALUE!</v>
      </c>
      <c r="H11" s="2" t="e">
        <f t="shared" si="0"/>
        <v>#VALUE!</v>
      </c>
      <c r="I11" s="16" t="e">
        <f t="shared" si="1"/>
        <v>#VALUE!</v>
      </c>
      <c r="J11" s="16"/>
    </row>
    <row r="12" spans="1:10" ht="29.25" customHeight="1" x14ac:dyDescent="0.25">
      <c r="A12" s="27" t="s">
        <v>15</v>
      </c>
      <c r="B12" s="28"/>
      <c r="C12" s="28"/>
      <c r="D12" s="29"/>
      <c r="E12" s="30" t="s">
        <v>1</v>
      </c>
      <c r="F12" s="30"/>
      <c r="G12" s="7" t="e">
        <f>E12*1</f>
        <v>#VALUE!</v>
      </c>
      <c r="H12" s="2" t="e">
        <f t="shared" si="0"/>
        <v>#VALUE!</v>
      </c>
      <c r="I12" s="16" t="e">
        <f t="shared" si="1"/>
        <v>#VALUE!</v>
      </c>
      <c r="J12" s="16"/>
    </row>
    <row r="13" spans="1:10" x14ac:dyDescent="0.25">
      <c r="A13" s="27" t="s">
        <v>16</v>
      </c>
      <c r="B13" s="28"/>
      <c r="C13" s="28"/>
      <c r="D13" s="29"/>
      <c r="E13" s="30" t="s">
        <v>1</v>
      </c>
      <c r="F13" s="30"/>
      <c r="G13" s="7" t="e">
        <f>E13*2</f>
        <v>#VALUE!</v>
      </c>
      <c r="H13" s="2" t="e">
        <f t="shared" si="0"/>
        <v>#VALUE!</v>
      </c>
      <c r="I13" s="16" t="e">
        <f t="shared" si="1"/>
        <v>#VALUE!</v>
      </c>
      <c r="J13" s="16"/>
    </row>
    <row r="14" spans="1:10" x14ac:dyDescent="0.25">
      <c r="A14" s="27" t="s">
        <v>17</v>
      </c>
      <c r="B14" s="28"/>
      <c r="C14" s="28"/>
      <c r="D14" s="29"/>
      <c r="E14" s="30" t="s">
        <v>1</v>
      </c>
      <c r="F14" s="30"/>
      <c r="G14" s="7" t="e">
        <f>E14*300000</f>
        <v>#VALUE!</v>
      </c>
      <c r="H14" s="2" t="e">
        <f t="shared" si="0"/>
        <v>#VALUE!</v>
      </c>
      <c r="I14" s="16" t="e">
        <f t="shared" si="1"/>
        <v>#VALUE!</v>
      </c>
      <c r="J14" s="16"/>
    </row>
    <row r="15" spans="1:10" ht="32.25" customHeight="1" x14ac:dyDescent="0.25">
      <c r="A15" s="27" t="s">
        <v>18</v>
      </c>
      <c r="B15" s="28"/>
      <c r="C15" s="28"/>
      <c r="D15" s="29"/>
      <c r="E15" s="30" t="s">
        <v>1</v>
      </c>
      <c r="F15" s="30"/>
      <c r="G15" s="7" t="e">
        <f>E15*10000</f>
        <v>#VALUE!</v>
      </c>
      <c r="H15" s="2" t="e">
        <f t="shared" si="0"/>
        <v>#VALUE!</v>
      </c>
      <c r="I15" s="16" t="e">
        <f t="shared" si="1"/>
        <v>#VALUE!</v>
      </c>
      <c r="J15" s="16"/>
    </row>
    <row r="16" spans="1:10" x14ac:dyDescent="0.25">
      <c r="A16" s="24" t="s">
        <v>19</v>
      </c>
      <c r="B16" s="24"/>
      <c r="C16" s="24"/>
      <c r="D16" s="24"/>
      <c r="E16" s="25" t="s">
        <v>1</v>
      </c>
      <c r="F16" s="25"/>
      <c r="G16" s="8" t="e">
        <f>E16*1</f>
        <v>#VALUE!</v>
      </c>
      <c r="H16" s="11" t="e">
        <f t="shared" si="0"/>
        <v>#VALUE!</v>
      </c>
      <c r="I16" s="26" t="e">
        <f t="shared" si="1"/>
        <v>#VALUE!</v>
      </c>
      <c r="J16" s="26"/>
    </row>
    <row r="17" spans="1:12" x14ac:dyDescent="0.25">
      <c r="A17" s="51" t="s">
        <v>21</v>
      </c>
      <c r="B17" s="51"/>
      <c r="C17" s="51"/>
      <c r="D17" s="51"/>
      <c r="E17" s="25" t="s">
        <v>1</v>
      </c>
      <c r="F17" s="25"/>
      <c r="G17" s="13" t="e">
        <f>E17*2</f>
        <v>#VALUE!</v>
      </c>
      <c r="H17" s="14" t="e">
        <f t="shared" si="0"/>
        <v>#VALUE!</v>
      </c>
      <c r="I17" s="47" t="e">
        <f t="shared" ref="I17:I20" si="2">(G17+H17)</f>
        <v>#VALUE!</v>
      </c>
      <c r="J17" s="47"/>
      <c r="L17" s="15" t="s">
        <v>20</v>
      </c>
    </row>
    <row r="18" spans="1:12" x14ac:dyDescent="0.25">
      <c r="A18" s="48" t="s">
        <v>22</v>
      </c>
      <c r="B18" s="49"/>
      <c r="C18" s="49"/>
      <c r="D18" s="50"/>
      <c r="E18" s="25" t="s">
        <v>1</v>
      </c>
      <c r="F18" s="25"/>
      <c r="G18" s="13" t="e">
        <f t="shared" ref="G18:G19" si="3">E18*1</f>
        <v>#VALUE!</v>
      </c>
      <c r="H18" s="14" t="e">
        <f t="shared" si="0"/>
        <v>#VALUE!</v>
      </c>
      <c r="I18" s="47" t="e">
        <f t="shared" ref="I18" si="4">(G18+H18)</f>
        <v>#VALUE!</v>
      </c>
      <c r="J18" s="47"/>
    </row>
    <row r="19" spans="1:12" x14ac:dyDescent="0.25">
      <c r="A19" s="51" t="s">
        <v>23</v>
      </c>
      <c r="B19" s="51"/>
      <c r="C19" s="51"/>
      <c r="D19" s="51"/>
      <c r="E19" s="25" t="s">
        <v>1</v>
      </c>
      <c r="F19" s="25"/>
      <c r="G19" s="13" t="e">
        <f t="shared" si="3"/>
        <v>#VALUE!</v>
      </c>
      <c r="H19" s="14" t="e">
        <f t="shared" si="0"/>
        <v>#VALUE!</v>
      </c>
      <c r="I19" s="47" t="e">
        <f t="shared" si="2"/>
        <v>#VALUE!</v>
      </c>
      <c r="J19" s="47"/>
    </row>
    <row r="20" spans="1:12" ht="15.75" thickBot="1" x14ac:dyDescent="0.3">
      <c r="A20" s="52" t="s">
        <v>24</v>
      </c>
      <c r="B20" s="52"/>
      <c r="C20" s="52"/>
      <c r="D20" s="52"/>
      <c r="E20" s="25" t="s">
        <v>1</v>
      </c>
      <c r="F20" s="25"/>
      <c r="G20" s="13" t="e">
        <f>E20*15000</f>
        <v>#VALUE!</v>
      </c>
      <c r="H20" s="14" t="e">
        <f t="shared" si="0"/>
        <v>#VALUE!</v>
      </c>
      <c r="I20" s="47" t="e">
        <f t="shared" si="2"/>
        <v>#VALUE!</v>
      </c>
      <c r="J20" s="47"/>
    </row>
    <row r="21" spans="1:12" ht="15.75" thickBot="1" x14ac:dyDescent="0.3">
      <c r="A21" s="21" t="s">
        <v>4</v>
      </c>
      <c r="B21" s="22"/>
      <c r="C21" s="22"/>
      <c r="D21" s="23"/>
      <c r="E21" s="43">
        <f>SUM(E8:F20)</f>
        <v>0</v>
      </c>
      <c r="F21" s="42"/>
      <c r="G21" s="9" t="e">
        <f>SUM(G8:G20)</f>
        <v>#VALUE!</v>
      </c>
      <c r="H21" s="12" t="e">
        <f>G21*0.21</f>
        <v>#VALUE!</v>
      </c>
      <c r="I21" s="41" t="e">
        <f>(G21+H21)</f>
        <v>#VALUE!</v>
      </c>
      <c r="J21" s="42"/>
    </row>
  </sheetData>
  <sheetProtection sheet="1" objects="1" scenarios="1"/>
  <protectedRanges>
    <protectedRange sqref="E4" name="Oblast2"/>
    <protectedRange sqref="E8:F20" name="Oblast1"/>
  </protectedRanges>
  <mergeCells count="50">
    <mergeCell ref="I17:J17"/>
    <mergeCell ref="I19:J19"/>
    <mergeCell ref="I20:J20"/>
    <mergeCell ref="A18:D18"/>
    <mergeCell ref="E18:F18"/>
    <mergeCell ref="I18:J18"/>
    <mergeCell ref="A17:D17"/>
    <mergeCell ref="A19:D19"/>
    <mergeCell ref="A20:D20"/>
    <mergeCell ref="E17:F17"/>
    <mergeCell ref="E19:F19"/>
    <mergeCell ref="E20:F20"/>
    <mergeCell ref="I21:J21"/>
    <mergeCell ref="E21:F21"/>
    <mergeCell ref="A8:D8"/>
    <mergeCell ref="A9:D9"/>
    <mergeCell ref="A10:D10"/>
    <mergeCell ref="A11:D11"/>
    <mergeCell ref="A21:D21"/>
    <mergeCell ref="E8:F8"/>
    <mergeCell ref="E9:F9"/>
    <mergeCell ref="E10:F10"/>
    <mergeCell ref="E11:F11"/>
    <mergeCell ref="I12:J12"/>
    <mergeCell ref="I14:J14"/>
    <mergeCell ref="I15:J15"/>
    <mergeCell ref="A13:D13"/>
    <mergeCell ref="E13:F13"/>
    <mergeCell ref="E15:F15"/>
    <mergeCell ref="A1:F1"/>
    <mergeCell ref="A2:F2"/>
    <mergeCell ref="A4:D4"/>
    <mergeCell ref="E4:F4"/>
    <mergeCell ref="E7:F7"/>
    <mergeCell ref="I13:J13"/>
    <mergeCell ref="I7:J7"/>
    <mergeCell ref="A6:J6"/>
    <mergeCell ref="A7:D7"/>
    <mergeCell ref="A16:D16"/>
    <mergeCell ref="E16:F16"/>
    <mergeCell ref="I16:J16"/>
    <mergeCell ref="I8:J8"/>
    <mergeCell ref="I9:J9"/>
    <mergeCell ref="I10:J10"/>
    <mergeCell ref="I11:J11"/>
    <mergeCell ref="A12:D12"/>
    <mergeCell ref="A14:D14"/>
    <mergeCell ref="A15:D15"/>
    <mergeCell ref="E12:F12"/>
    <mergeCell ref="E14:F14"/>
  </mergeCells>
  <phoneticPr fontId="2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AKJELINEK</dc:creator>
  <cp:lastModifiedBy>AKJELINEK</cp:lastModifiedBy>
  <dcterms:created xsi:type="dcterms:W3CDTF">2025-06-05T10:35:10Z</dcterms:created>
  <dcterms:modified xsi:type="dcterms:W3CDTF">2025-10-30T09:12:00Z</dcterms:modified>
</cp:coreProperties>
</file>